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filip.hustava\Documents\Vyzvy\_20210107_StrazovskeVrchy_B2\v2\"/>
    </mc:Choice>
  </mc:AlternateContent>
  <bookViews>
    <workbookView xWindow="28680" yWindow="-120" windowWidth="24240" windowHeight="1314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<sst xmlns="http://schemas.openxmlformats.org/spreadsheetml/2006/main" count="232" uniqueCount="161">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</sst>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6.sv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0</xdr:colOff>
      <xdr:row>1</xdr:row>
      <xdr:rowOff>0</xdr:rowOff>
    </xdr:from>
    <xdr:to>
      <xdr:col>2</xdr:col>
      <xdr:colOff>0</xdr:colOff>
      <xdr:row>4</xdr:row>
      <xdr:rowOff>107465</xdr:rowOff>
    </xdr:to>
    <xdr:pic>
      <xdr:nvPicPr>
        <xdr:cNvPr id="9" name="Obrázok 8" descr="Obrázok, na ktorom je text&#10;&#10;Automaticky generovaný popis">
          <a:extLst>
            <a:ext uri="{FF2B5EF4-FFF2-40B4-BE49-F238E27FC236}">
              <a16:creationId xmlns:a16="http://schemas.microsoft.com/office/drawing/2014/main" id="{AA22CFF9-B18A-4800-B19E-FFE8CC412B5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71900" y="161925"/>
          <a:ext cx="0" cy="1031390"/>
        </a:xfrm>
        <a:prstGeom prst="rect">
          <a:avLst/>
        </a:prstGeom>
      </xdr:spPr>
    </xdr:pic>
    <xdr:clientData/>
  </xdr:twoCellAnchor>
  <xdr:twoCellAnchor editAs="oneCell">
    <xdr:from>
      <xdr:col>2</xdr:col>
      <xdr:colOff>152400</xdr:colOff>
      <xdr:row>1</xdr:row>
      <xdr:rowOff>152400</xdr:rowOff>
    </xdr:from>
    <xdr:to>
      <xdr:col>2</xdr:col>
      <xdr:colOff>152400</xdr:colOff>
      <xdr:row>4</xdr:row>
      <xdr:rowOff>259865</xdr:rowOff>
    </xdr:to>
    <xdr:pic>
      <xdr:nvPicPr>
        <xdr:cNvPr id="11" name="Obrázok 10" descr="Obrázok, na ktorom je text&#10;&#10;Automaticky generovaný popis">
          <a:extLst>
            <a:ext uri="{FF2B5EF4-FFF2-40B4-BE49-F238E27FC236}">
              <a16:creationId xmlns:a16="http://schemas.microsoft.com/office/drawing/2014/main" id="{2F339956-67D4-4963-AB2A-62075521763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4300" y="314325"/>
          <a:ext cx="0" cy="1031390"/>
        </a:xfrm>
        <a:prstGeom prst="rect">
          <a:avLst/>
        </a:prstGeom>
      </xdr:spPr>
    </xdr:pic>
    <xdr:clientData/>
  </xdr:twoCellAnchor>
  <xdr:twoCellAnchor editAs="oneCell">
    <xdr:from>
      <xdr:col>2</xdr:col>
      <xdr:colOff>304800</xdr:colOff>
      <xdr:row>1</xdr:row>
      <xdr:rowOff>304800</xdr:rowOff>
    </xdr:from>
    <xdr:to>
      <xdr:col>2</xdr:col>
      <xdr:colOff>304800</xdr:colOff>
      <xdr:row>4</xdr:row>
      <xdr:rowOff>412265</xdr:rowOff>
    </xdr:to>
    <xdr:pic>
      <xdr:nvPicPr>
        <xdr:cNvPr id="13" name="Obrázok 12" descr="Obrázok, na ktorom je text&#10;&#10;Automaticky generovaný popis">
          <a:extLst>
            <a:ext uri="{FF2B5EF4-FFF2-40B4-BE49-F238E27FC236}">
              <a16:creationId xmlns:a16="http://schemas.microsoft.com/office/drawing/2014/main" id="{051AAC7E-EDF1-4C55-8AD6-21B3D0113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76700" y="466725"/>
          <a:ext cx="0" cy="1031390"/>
        </a:xfrm>
        <a:prstGeom prst="rect">
          <a:avLst/>
        </a:prstGeom>
      </xdr:spPr>
    </xdr:pic>
    <xdr:clientData/>
  </xdr:twoCellAnchor>
  <xdr:twoCellAnchor editAs="oneCell">
    <xdr:from>
      <xdr:col>0</xdr:col>
      <xdr:colOff>133350</xdr:colOff>
      <xdr:row>1</xdr:row>
      <xdr:rowOff>142875</xdr:rowOff>
    </xdr:from>
    <xdr:to>
      <xdr:col>1</xdr:col>
      <xdr:colOff>1352549</xdr:colOff>
      <xdr:row>2</xdr:row>
      <xdr:rowOff>114301</xdr:rowOff>
    </xdr:to>
    <xdr:pic>
      <xdr:nvPicPr>
        <xdr:cNvPr id="14" name="Obrázok 13" descr="HlavickovyP2">
          <a:extLst>
            <a:ext uri="{FF2B5EF4-FFF2-40B4-BE49-F238E27FC236}">
              <a16:creationId xmlns:a16="http://schemas.microsoft.com/office/drawing/2014/main" id="{ED9FFB8E-0D87-49A7-BBB3-50817552169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50861"/>
        <a:stretch>
          <a:fillRect/>
        </a:stretch>
      </xdr:blipFill>
      <xdr:spPr bwMode="auto">
        <a:xfrm>
          <a:off x="133350" y="304800"/>
          <a:ext cx="1828799" cy="571501"/>
        </a:xfrm>
        <a:prstGeom prst="rect">
          <a:avLst/>
        </a:prstGeom>
        <a:noFill/>
        <a:ln>
          <a:noFill/>
        </a:ln>
      </xdr:spPr>
    </xdr:pic>
    <xdr:clientData/>
  </xdr:twoCellAnchor>
  <xdr:twoCellAnchor editAs="oneCell">
    <xdr:from>
      <xdr:col>2</xdr:col>
      <xdr:colOff>180975</xdr:colOff>
      <xdr:row>1</xdr:row>
      <xdr:rowOff>123825</xdr:rowOff>
    </xdr:from>
    <xdr:to>
      <xdr:col>3</xdr:col>
      <xdr:colOff>532765</xdr:colOff>
      <xdr:row>2</xdr:row>
      <xdr:rowOff>69850</xdr:rowOff>
    </xdr:to>
    <xdr:pic>
      <xdr:nvPicPr>
        <xdr:cNvPr id="15" name="Grafický objekt 6">
          <a:extLst>
            <a:ext uri="{FF2B5EF4-FFF2-40B4-BE49-F238E27FC236}">
              <a16:creationId xmlns:a16="http://schemas.microsoft.com/office/drawing/2014/main" id="{369E8426-B60A-4F03-B8B9-E3D1741B9EEC}"/>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rcRect l="9434" t="30769"/>
        <a:stretch/>
      </xdr:blipFill>
      <xdr:spPr>
        <a:xfrm>
          <a:off x="3952875" y="285750"/>
          <a:ext cx="2180590" cy="54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1808630</xdr:colOff>
      <xdr:row>1</xdr:row>
      <xdr:rowOff>147677</xdr:rowOff>
    </xdr:from>
    <xdr:to>
      <xdr:col>2</xdr:col>
      <xdr:colOff>711255</xdr:colOff>
      <xdr:row>3</xdr:row>
      <xdr:rowOff>156129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30" y="309602"/>
          <a:ext cx="931450"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400050</xdr:colOff>
      <xdr:row>1</xdr:row>
      <xdr:rowOff>104775</xdr:rowOff>
    </xdr:from>
    <xdr:to>
      <xdr:col>1</xdr:col>
      <xdr:colOff>1495425</xdr:colOff>
      <xdr:row>2</xdr:row>
      <xdr:rowOff>104775</xdr:rowOff>
    </xdr:to>
    <xdr:pic>
      <xdr:nvPicPr>
        <xdr:cNvPr id="12" name="Obrázok 11" descr="HlavickovyP2">
          <a:extLst>
            <a:ext uri="{FF2B5EF4-FFF2-40B4-BE49-F238E27FC236}">
              <a16:creationId xmlns:a16="http://schemas.microsoft.com/office/drawing/2014/main" id="{38B20EC9-AED7-407D-937C-43D778CB1C1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50861"/>
        <a:stretch>
          <a:fillRect/>
        </a:stretch>
      </xdr:blipFill>
      <xdr:spPr bwMode="auto">
        <a:xfrm>
          <a:off x="400050" y="266700"/>
          <a:ext cx="1819275" cy="600075"/>
        </a:xfrm>
        <a:prstGeom prst="rect">
          <a:avLst/>
        </a:prstGeom>
        <a:noFill/>
        <a:ln>
          <a:noFill/>
        </a:ln>
      </xdr:spPr>
    </xdr:pic>
    <xdr:clientData/>
  </xdr:twoCellAnchor>
  <xdr:twoCellAnchor editAs="oneCell">
    <xdr:from>
      <xdr:col>2</xdr:col>
      <xdr:colOff>1152525</xdr:colOff>
      <xdr:row>1</xdr:row>
      <xdr:rowOff>114300</xdr:rowOff>
    </xdr:from>
    <xdr:to>
      <xdr:col>3</xdr:col>
      <xdr:colOff>1199515</xdr:colOff>
      <xdr:row>2</xdr:row>
      <xdr:rowOff>117475</xdr:rowOff>
    </xdr:to>
    <xdr:pic>
      <xdr:nvPicPr>
        <xdr:cNvPr id="13" name="Grafický objekt 6">
          <a:extLst>
            <a:ext uri="{FF2B5EF4-FFF2-40B4-BE49-F238E27FC236}">
              <a16:creationId xmlns:a16="http://schemas.microsoft.com/office/drawing/2014/main" id="{D111EFC6-3601-436A-AF44-8DAB1889F9DF}"/>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rcRect l="9434" t="30769"/>
        <a:stretch/>
      </xdr:blipFill>
      <xdr:spPr>
        <a:xfrm>
          <a:off x="3905250" y="276225"/>
          <a:ext cx="2218690" cy="6032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3"/>
      <c r="C1" s="103"/>
      <c r="D1" s="103"/>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4" t="s">
        <v>0</v>
      </c>
      <c r="B5" s="104"/>
      <c r="C5" s="104"/>
      <c r="D5" s="104"/>
    </row>
    <row r="6" spans="1:4" ht="21" thickBot="1" x14ac:dyDescent="0.3">
      <c r="A6" s="59"/>
      <c r="B6" s="59"/>
      <c r="C6" s="59"/>
      <c r="D6" s="59"/>
    </row>
    <row r="7" spans="1:4" ht="48.75" customHeight="1" thickBot="1" x14ac:dyDescent="0.3">
      <c r="A7" s="105" t="s">
        <v>1</v>
      </c>
      <c r="B7" s="106"/>
      <c r="C7" s="107"/>
      <c r="D7" s="83"/>
    </row>
    <row r="8" spans="1:4" ht="20.25" x14ac:dyDescent="0.25">
      <c r="A8" s="59"/>
      <c r="B8" s="59"/>
      <c r="C8" s="59"/>
      <c r="D8" s="59"/>
    </row>
    <row r="9" spans="1:4" ht="12" customHeight="1" x14ac:dyDescent="0.25">
      <c r="A9" s="108" t="s">
        <v>141</v>
      </c>
      <c r="B9" s="108"/>
      <c r="C9" s="108"/>
      <c r="D9" s="108"/>
    </row>
    <row r="10" spans="1:4" ht="12" customHeight="1" x14ac:dyDescent="0.25">
      <c r="A10" s="108"/>
      <c r="B10" s="108"/>
      <c r="C10" s="108"/>
      <c r="D10" s="108"/>
    </row>
    <row r="11" spans="1:4" ht="12" customHeight="1" x14ac:dyDescent="0.25">
      <c r="A11" s="108"/>
      <c r="B11" s="108"/>
      <c r="C11" s="108"/>
      <c r="D11" s="108"/>
    </row>
    <row r="12" spans="1:4" ht="12" customHeight="1" x14ac:dyDescent="0.25">
      <c r="A12" s="108"/>
      <c r="B12" s="108"/>
      <c r="C12" s="108"/>
      <c r="D12" s="108"/>
    </row>
    <row r="13" spans="1:4" ht="12" customHeight="1" x14ac:dyDescent="0.25">
      <c r="A13" s="108"/>
      <c r="B13" s="108"/>
      <c r="C13" s="108"/>
      <c r="D13" s="108"/>
    </row>
    <row r="14" spans="1:4" ht="12" customHeight="1" x14ac:dyDescent="0.25">
      <c r="A14" s="108"/>
      <c r="B14" s="108"/>
      <c r="C14" s="108"/>
      <c r="D14" s="108"/>
    </row>
    <row r="15" spans="1:4" ht="12" customHeight="1" x14ac:dyDescent="0.25">
      <c r="A15" s="108"/>
      <c r="B15" s="108"/>
      <c r="C15" s="108"/>
      <c r="D15" s="108"/>
    </row>
    <row r="16" spans="1:4" ht="12" customHeight="1" x14ac:dyDescent="0.25">
      <c r="A16" s="108"/>
      <c r="B16" s="108"/>
      <c r="C16" s="108"/>
      <c r="D16" s="108"/>
    </row>
    <row r="17" spans="1:4" ht="12" customHeight="1" x14ac:dyDescent="0.25">
      <c r="A17" s="108"/>
      <c r="B17" s="108"/>
      <c r="C17" s="108"/>
      <c r="D17" s="108"/>
    </row>
    <row r="18" spans="1:4" ht="14.25" customHeight="1" x14ac:dyDescent="0.2">
      <c r="A18" s="60"/>
      <c r="B18" s="60"/>
      <c r="C18" s="60"/>
      <c r="D18" s="60"/>
    </row>
    <row r="19" spans="1:4" ht="40.5" customHeight="1" x14ac:dyDescent="0.25">
      <c r="A19" s="114" t="s">
        <v>35</v>
      </c>
      <c r="B19" s="114"/>
      <c r="C19" s="114"/>
      <c r="D19" s="114"/>
    </row>
    <row r="20" spans="1:4" ht="12" customHeight="1" x14ac:dyDescent="0.25">
      <c r="A20" s="59"/>
      <c r="B20" s="59"/>
      <c r="C20" s="59"/>
      <c r="D20" s="59"/>
    </row>
    <row r="21" spans="1:4" x14ac:dyDescent="0.25">
      <c r="A21" s="109" t="s">
        <v>2</v>
      </c>
      <c r="B21" s="110"/>
      <c r="C21" s="2" t="s">
        <v>3</v>
      </c>
      <c r="D21" s="3" t="str">
        <f>CONCATENATE("Hodnoty z výkazov roku ",D7)</f>
        <v xml:space="preserve">Hodnoty z výkazov roku </v>
      </c>
    </row>
    <row r="22" spans="1:4" x14ac:dyDescent="0.25">
      <c r="A22" s="111" t="s">
        <v>4</v>
      </c>
      <c r="B22" s="111"/>
      <c r="C22" s="4" t="s">
        <v>5</v>
      </c>
      <c r="D22" s="5" t="e">
        <f>HLOOKUP($J$36,$I$38:$K$42,2,FALSE)</f>
        <v>#DIV/0!</v>
      </c>
    </row>
    <row r="23" spans="1:4" x14ac:dyDescent="0.25">
      <c r="A23" s="111" t="s">
        <v>6</v>
      </c>
      <c r="B23" s="111"/>
      <c r="C23" s="4" t="s">
        <v>7</v>
      </c>
      <c r="D23" s="5" t="e">
        <f>HLOOKUP($J$36,$I$38:$K$42,3,FALSE)</f>
        <v>#DIV/0!</v>
      </c>
    </row>
    <row r="24" spans="1:4" x14ac:dyDescent="0.25">
      <c r="A24" s="111" t="s">
        <v>8</v>
      </c>
      <c r="B24" s="111"/>
      <c r="C24" s="4" t="s">
        <v>9</v>
      </c>
      <c r="D24" s="5" t="e">
        <f>HLOOKUP($J$36,$I$38:$K$42,4,FALSE)</f>
        <v>#DIV/0!</v>
      </c>
    </row>
    <row r="25" spans="1:4" x14ac:dyDescent="0.25">
      <c r="A25" s="111" t="s">
        <v>10</v>
      </c>
      <c r="B25" s="111"/>
      <c r="C25" s="4" t="s">
        <v>11</v>
      </c>
      <c r="D25" s="55" t="e">
        <f>HLOOKUP($J$36,$I$38:$K$42,5,FALSE)</f>
        <v>#DIV/0!</v>
      </c>
    </row>
    <row r="26" spans="1:4" ht="15.75" x14ac:dyDescent="0.3">
      <c r="A26" s="112" t="s">
        <v>113</v>
      </c>
      <c r="B26" s="113"/>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S5" sqref="S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2" t="s">
        <v>160</v>
      </c>
      <c r="B1" s="102"/>
      <c r="C1" s="102"/>
      <c r="D1" s="102"/>
      <c r="E1" s="102"/>
    </row>
    <row r="2" spans="1:11" ht="47.25" customHeight="1" x14ac:dyDescent="0.25">
      <c r="A2" s="126"/>
      <c r="B2" s="126"/>
      <c r="C2" s="126"/>
      <c r="D2" s="126"/>
      <c r="E2" s="126"/>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4"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4" t="s">
        <v>146</v>
      </c>
      <c r="B18" s="114"/>
      <c r="C18" s="114"/>
      <c r="D18" s="114"/>
      <c r="E18" s="114"/>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8" t="s">
        <v>49</v>
      </c>
      <c r="B26" s="128"/>
      <c r="C26" s="128"/>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8" t="s">
        <v>52</v>
      </c>
      <c r="B28" s="128"/>
      <c r="C28" s="128"/>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8" t="s">
        <v>54</v>
      </c>
      <c r="B30" s="128"/>
      <c r="C30" s="128"/>
      <c r="D30" s="6" t="s">
        <v>55</v>
      </c>
      <c r="E30" s="56" t="str">
        <f>IF($I$5=4,6.56*E21+3.26*E22+6.72*E23+1.05*E24,"")</f>
        <v/>
      </c>
    </row>
    <row r="31" spans="1:5" x14ac:dyDescent="0.2">
      <c r="A31" s="87" t="s">
        <v>51</v>
      </c>
      <c r="B31" s="87"/>
      <c r="C31" s="87"/>
      <c r="D31" s="25"/>
      <c r="E31" s="56" t="str">
        <f>IF($I$5=4,IF(E30&gt;2.6,A36,IF(E30&lt;1.1,A38,A37)),"")</f>
        <v/>
      </c>
    </row>
    <row r="32" spans="1:5" x14ac:dyDescent="0.2">
      <c r="A32" s="129" t="s">
        <v>139</v>
      </c>
      <c r="B32" s="129"/>
      <c r="C32" s="129"/>
      <c r="D32" s="129"/>
      <c r="E32" s="129"/>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2" t="s">
        <v>122</v>
      </c>
      <c r="C44" s="127"/>
      <c r="D44" s="124" t="str">
        <f>CONCATENATE("Hodnoty z príslušných výkazov roku ",E7)</f>
        <v>Hodnoty z príslušných výkazov roku 2018</v>
      </c>
      <c r="E44" s="125"/>
    </row>
    <row r="45" spans="1:5" x14ac:dyDescent="0.2">
      <c r="A45" s="30" t="s">
        <v>24</v>
      </c>
      <c r="B45" s="87" t="s">
        <v>121</v>
      </c>
      <c r="C45" s="87"/>
      <c r="D45" s="120"/>
      <c r="E45" s="120"/>
    </row>
    <row r="46" spans="1:5" x14ac:dyDescent="0.2">
      <c r="A46" s="30" t="s">
        <v>25</v>
      </c>
      <c r="B46" s="87" t="s">
        <v>120</v>
      </c>
      <c r="C46" s="87"/>
      <c r="D46" s="120"/>
      <c r="E46" s="120"/>
    </row>
    <row r="47" spans="1:5" x14ac:dyDescent="0.2">
      <c r="A47" s="30" t="s">
        <v>72</v>
      </c>
      <c r="B47" s="118" t="s">
        <v>119</v>
      </c>
      <c r="C47" s="118"/>
      <c r="D47" s="120"/>
      <c r="E47" s="120"/>
    </row>
    <row r="48" spans="1:5" x14ac:dyDescent="0.2">
      <c r="A48" s="30" t="s">
        <v>73</v>
      </c>
      <c r="B48" s="87" t="s">
        <v>118</v>
      </c>
      <c r="C48" s="87"/>
      <c r="D48" s="119"/>
      <c r="E48" s="119"/>
    </row>
    <row r="49" spans="1:5" x14ac:dyDescent="0.2">
      <c r="A49" s="30" t="s">
        <v>74</v>
      </c>
      <c r="B49" s="87" t="s">
        <v>117</v>
      </c>
      <c r="C49" s="87"/>
      <c r="D49" s="119"/>
      <c r="E49" s="119"/>
    </row>
    <row r="50" spans="1:5" x14ac:dyDescent="0.2">
      <c r="A50" s="30" t="s">
        <v>75</v>
      </c>
      <c r="B50" s="118" t="s">
        <v>116</v>
      </c>
      <c r="C50" s="118"/>
      <c r="D50" s="119"/>
      <c r="E50" s="119"/>
    </row>
    <row r="51" spans="1:5" x14ac:dyDescent="0.2">
      <c r="A51" s="30" t="s">
        <v>76</v>
      </c>
      <c r="B51" s="87" t="s">
        <v>115</v>
      </c>
      <c r="C51" s="87"/>
      <c r="D51" s="119"/>
      <c r="E51" s="119"/>
    </row>
    <row r="52" spans="1:5" x14ac:dyDescent="0.2">
      <c r="A52" s="30" t="s">
        <v>77</v>
      </c>
      <c r="B52" s="118" t="s">
        <v>114</v>
      </c>
      <c r="C52" s="118"/>
      <c r="D52" s="119"/>
      <c r="E52" s="119"/>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2" t="s">
        <v>122</v>
      </c>
      <c r="C56" s="127"/>
      <c r="D56" s="124" t="str">
        <f>CONCATENATE("Hodnoty z príslušných výkazov roku ",E7)</f>
        <v>Hodnoty z príslušných výkazov roku 2018</v>
      </c>
      <c r="E56" s="125"/>
    </row>
    <row r="57" spans="1:5" x14ac:dyDescent="0.2">
      <c r="A57" s="30" t="s">
        <v>24</v>
      </c>
      <c r="B57" s="87" t="s">
        <v>121</v>
      </c>
      <c r="C57" s="87"/>
      <c r="D57" s="120"/>
      <c r="E57" s="120"/>
    </row>
    <row r="58" spans="1:5" x14ac:dyDescent="0.2">
      <c r="A58" s="30" t="s">
        <v>25</v>
      </c>
      <c r="B58" s="87" t="s">
        <v>129</v>
      </c>
      <c r="C58" s="87"/>
      <c r="D58" s="120"/>
      <c r="E58" s="120"/>
    </row>
    <row r="59" spans="1:5" x14ac:dyDescent="0.2">
      <c r="A59" s="30" t="s">
        <v>72</v>
      </c>
      <c r="B59" s="118" t="s">
        <v>128</v>
      </c>
      <c r="C59" s="118"/>
      <c r="D59" s="120"/>
      <c r="E59" s="120"/>
    </row>
    <row r="60" spans="1:5" x14ac:dyDescent="0.2">
      <c r="A60" s="30" t="s">
        <v>73</v>
      </c>
      <c r="B60" s="87" t="s">
        <v>127</v>
      </c>
      <c r="C60" s="87"/>
      <c r="D60" s="119"/>
      <c r="E60" s="119"/>
    </row>
    <row r="61" spans="1:5" x14ac:dyDescent="0.2">
      <c r="A61" s="30" t="s">
        <v>74</v>
      </c>
      <c r="B61" s="87" t="s">
        <v>126</v>
      </c>
      <c r="C61" s="87"/>
      <c r="D61" s="119"/>
      <c r="E61" s="119"/>
    </row>
    <row r="62" spans="1:5" x14ac:dyDescent="0.2">
      <c r="A62" s="30" t="s">
        <v>75</v>
      </c>
      <c r="B62" s="118" t="s">
        <v>125</v>
      </c>
      <c r="C62" s="118"/>
      <c r="D62" s="119"/>
      <c r="E62" s="119"/>
    </row>
    <row r="63" spans="1:5" x14ac:dyDescent="0.2">
      <c r="A63" s="30" t="s">
        <v>76</v>
      </c>
      <c r="B63" s="87" t="s">
        <v>124</v>
      </c>
      <c r="C63" s="87"/>
      <c r="D63" s="119"/>
      <c r="E63" s="119"/>
    </row>
    <row r="64" spans="1:5" x14ac:dyDescent="0.2">
      <c r="A64" s="30" t="s">
        <v>77</v>
      </c>
      <c r="B64" s="118" t="s">
        <v>138</v>
      </c>
      <c r="C64" s="118"/>
      <c r="D64" s="119"/>
      <c r="E64" s="119"/>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2" t="s">
        <v>123</v>
      </c>
      <c r="C70" s="123"/>
      <c r="D70" s="124" t="str">
        <f>CONCATENATE("Hodnoty z príslušných výkazov roku ",E7)</f>
        <v>Hodnoty z príslušných výkazov roku 2018</v>
      </c>
      <c r="E70" s="125"/>
    </row>
    <row r="71" spans="1:5" x14ac:dyDescent="0.2">
      <c r="A71" s="30" t="s">
        <v>24</v>
      </c>
      <c r="B71" s="87" t="s">
        <v>130</v>
      </c>
      <c r="C71" s="87"/>
      <c r="D71" s="120"/>
      <c r="E71" s="120" t="s">
        <v>80</v>
      </c>
    </row>
    <row r="72" spans="1:5" x14ac:dyDescent="0.2">
      <c r="A72" s="30" t="s">
        <v>25</v>
      </c>
      <c r="B72" s="87" t="s">
        <v>133</v>
      </c>
      <c r="C72" s="87"/>
      <c r="D72" s="120"/>
      <c r="E72" s="120" t="s">
        <v>81</v>
      </c>
    </row>
    <row r="73" spans="1:5" x14ac:dyDescent="0.2">
      <c r="A73" s="30" t="s">
        <v>72</v>
      </c>
      <c r="B73" s="118" t="s">
        <v>132</v>
      </c>
      <c r="C73" s="118"/>
      <c r="D73" s="120"/>
      <c r="E73" s="120" t="s">
        <v>82</v>
      </c>
    </row>
    <row r="74" spans="1:5" x14ac:dyDescent="0.2">
      <c r="A74" s="30" t="s">
        <v>73</v>
      </c>
      <c r="B74" s="87" t="s">
        <v>131</v>
      </c>
      <c r="C74" s="87"/>
      <c r="D74" s="119"/>
      <c r="E74" s="119" t="s">
        <v>83</v>
      </c>
    </row>
    <row r="75" spans="1:5" x14ac:dyDescent="0.2">
      <c r="A75" s="30" t="s">
        <v>74</v>
      </c>
      <c r="B75" s="87" t="s">
        <v>134</v>
      </c>
      <c r="C75" s="87"/>
      <c r="D75" s="119"/>
      <c r="E75" s="119" t="s">
        <v>84</v>
      </c>
    </row>
    <row r="76" spans="1:5" x14ac:dyDescent="0.2">
      <c r="A76" s="30" t="s">
        <v>75</v>
      </c>
      <c r="B76" s="118" t="s">
        <v>135</v>
      </c>
      <c r="C76" s="118"/>
      <c r="D76" s="119"/>
      <c r="E76" s="119" t="s">
        <v>85</v>
      </c>
    </row>
    <row r="77" spans="1:5" x14ac:dyDescent="0.2">
      <c r="A77" s="30" t="s">
        <v>76</v>
      </c>
      <c r="B77" s="87" t="s">
        <v>136</v>
      </c>
      <c r="C77" s="87"/>
      <c r="D77" s="119"/>
      <c r="E77" s="119" t="s">
        <v>86</v>
      </c>
    </row>
    <row r="78" spans="1:5" x14ac:dyDescent="0.2">
      <c r="A78" s="30" t="s">
        <v>77</v>
      </c>
      <c r="B78" s="118" t="s">
        <v>137</v>
      </c>
      <c r="C78" s="118"/>
      <c r="D78" s="119"/>
      <c r="E78" s="119"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2" t="s">
        <v>147</v>
      </c>
      <c r="C87" s="123"/>
      <c r="D87" s="124" t="str">
        <f>CONCATENATE("Hodnoty z príslušných výkazov roku ",E7)</f>
        <v>Hodnoty z príslušných výkazov roku 2018</v>
      </c>
      <c r="E87" s="125"/>
    </row>
    <row r="88" spans="1:5" x14ac:dyDescent="0.2">
      <c r="A88" s="30" t="s">
        <v>24</v>
      </c>
      <c r="B88" s="87" t="s">
        <v>148</v>
      </c>
      <c r="C88" s="87"/>
      <c r="D88" s="120"/>
      <c r="E88" s="120" t="s">
        <v>80</v>
      </c>
    </row>
    <row r="89" spans="1:5" x14ac:dyDescent="0.2">
      <c r="A89" s="30" t="s">
        <v>25</v>
      </c>
      <c r="B89" s="87" t="s">
        <v>149</v>
      </c>
      <c r="C89" s="87"/>
      <c r="D89" s="120"/>
      <c r="E89" s="120" t="s">
        <v>81</v>
      </c>
    </row>
    <row r="90" spans="1:5" x14ac:dyDescent="0.2">
      <c r="A90" s="30" t="s">
        <v>72</v>
      </c>
      <c r="B90" s="118" t="s">
        <v>151</v>
      </c>
      <c r="C90" s="118"/>
      <c r="D90" s="120"/>
      <c r="E90" s="120" t="s">
        <v>82</v>
      </c>
    </row>
    <row r="91" spans="1:5" x14ac:dyDescent="0.2">
      <c r="A91" s="30" t="s">
        <v>73</v>
      </c>
      <c r="B91" s="121" t="s">
        <v>153</v>
      </c>
      <c r="C91" s="121"/>
      <c r="D91" s="119"/>
      <c r="E91" s="119" t="s">
        <v>83</v>
      </c>
    </row>
    <row r="92" spans="1:5" x14ac:dyDescent="0.2">
      <c r="A92" s="30" t="s">
        <v>74</v>
      </c>
      <c r="B92" s="87" t="s">
        <v>150</v>
      </c>
      <c r="C92" s="87"/>
      <c r="D92" s="119"/>
      <c r="E92" s="119" t="s">
        <v>84</v>
      </c>
    </row>
    <row r="93" spans="1:5" x14ac:dyDescent="0.2">
      <c r="A93" s="30" t="s">
        <v>75</v>
      </c>
      <c r="B93" s="118" t="s">
        <v>135</v>
      </c>
      <c r="C93" s="118"/>
      <c r="D93" s="119"/>
      <c r="E93" s="119" t="s">
        <v>85</v>
      </c>
    </row>
    <row r="94" spans="1:5" x14ac:dyDescent="0.2">
      <c r="A94" s="30" t="s">
        <v>76</v>
      </c>
      <c r="B94" s="87" t="s">
        <v>156</v>
      </c>
      <c r="C94" s="87"/>
      <c r="D94" s="119"/>
      <c r="E94" s="119" t="s">
        <v>86</v>
      </c>
    </row>
    <row r="95" spans="1:5" x14ac:dyDescent="0.2">
      <c r="A95" s="30" t="s">
        <v>77</v>
      </c>
      <c r="B95" s="118" t="s">
        <v>152</v>
      </c>
      <c r="C95" s="118"/>
      <c r="D95" s="119"/>
      <c r="E95" s="119"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5" t="s">
        <v>157</v>
      </c>
      <c r="B103" s="116"/>
      <c r="C103" s="116"/>
      <c r="D103" s="116"/>
      <c r="E103" s="117"/>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Húšťava Filip</cp:lastModifiedBy>
  <cp:lastPrinted>2018-04-23T10:42:10Z</cp:lastPrinted>
  <dcterms:created xsi:type="dcterms:W3CDTF">2018-03-08T11:24:00Z</dcterms:created>
  <dcterms:modified xsi:type="dcterms:W3CDTF">2021-01-21T12:17:52Z</dcterms:modified>
</cp:coreProperties>
</file>